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Инвестиции" sheetId="2" r:id="rId1"/>
    <sheet name="План реализации" sheetId="1" r:id="rId2"/>
    <sheet name="Штатное расписание" sheetId="3" r:id="rId3"/>
    <sheet name="План доходов-расходов" sheetId="4" r:id="rId4"/>
    <sheet name="Показатели эффект" sheetId="5" r:id="rId5"/>
  </sheets>
  <calcPr calcId="145621"/>
</workbook>
</file>

<file path=xl/calcChain.xml><?xml version="1.0" encoding="utf-8"?>
<calcChain xmlns="http://schemas.openxmlformats.org/spreadsheetml/2006/main">
  <c r="C8" i="4" l="1"/>
  <c r="C7" i="4"/>
  <c r="C6" i="4"/>
  <c r="C5" i="4"/>
  <c r="B12" i="2"/>
  <c r="B3" i="5"/>
  <c r="B2" i="5"/>
  <c r="D39" i="4" l="1"/>
  <c r="E39" i="4"/>
  <c r="C39" i="4"/>
  <c r="D34" i="4"/>
  <c r="E34" i="4"/>
  <c r="C34" i="4"/>
  <c r="D33" i="4"/>
  <c r="E33" i="4"/>
  <c r="C33" i="4"/>
  <c r="E9" i="4"/>
  <c r="D9" i="4"/>
  <c r="D10" i="4" s="1"/>
  <c r="C9" i="4"/>
  <c r="D4" i="4"/>
  <c r="E4" i="4"/>
  <c r="C4" i="4"/>
  <c r="B4" i="5" s="1"/>
  <c r="D18" i="4"/>
  <c r="E18" i="4"/>
  <c r="C18" i="4"/>
  <c r="D11" i="4"/>
  <c r="E11" i="4"/>
  <c r="C11" i="4"/>
  <c r="E10" i="4"/>
  <c r="F14" i="3"/>
  <c r="F3" i="3"/>
  <c r="F4" i="3"/>
  <c r="F5" i="3"/>
  <c r="F6" i="3"/>
  <c r="F7" i="3"/>
  <c r="F8" i="3"/>
  <c r="F9" i="3"/>
  <c r="F10" i="3"/>
  <c r="F11" i="3"/>
  <c r="F12" i="3"/>
  <c r="F13" i="3"/>
  <c r="F2" i="3"/>
  <c r="E5" i="3"/>
  <c r="E6" i="3"/>
  <c r="E7" i="3"/>
  <c r="E14" i="3" s="1"/>
  <c r="E8" i="3"/>
  <c r="E9" i="3"/>
  <c r="E10" i="3"/>
  <c r="E11" i="3"/>
  <c r="E12" i="3"/>
  <c r="E3" i="3"/>
  <c r="E4" i="3"/>
  <c r="E13" i="3"/>
  <c r="E2" i="3"/>
  <c r="J16" i="1"/>
  <c r="G16" i="1"/>
  <c r="J5" i="1"/>
  <c r="J6" i="1"/>
  <c r="J7" i="1"/>
  <c r="J8" i="1"/>
  <c r="J9" i="1"/>
  <c r="J10" i="1"/>
  <c r="J11" i="1"/>
  <c r="J12" i="1"/>
  <c r="J13" i="1"/>
  <c r="J14" i="1"/>
  <c r="J15" i="1"/>
  <c r="J4" i="1"/>
  <c r="G5" i="1"/>
  <c r="G6" i="1"/>
  <c r="G7" i="1"/>
  <c r="G8" i="1"/>
  <c r="G9" i="1"/>
  <c r="G10" i="1"/>
  <c r="G11" i="1"/>
  <c r="G12" i="1"/>
  <c r="G13" i="1"/>
  <c r="G14" i="1"/>
  <c r="G15" i="1"/>
  <c r="G4" i="1"/>
  <c r="D14" i="1"/>
  <c r="D15" i="1"/>
  <c r="D8" i="1"/>
  <c r="D9" i="1"/>
  <c r="D10" i="1"/>
  <c r="D11" i="1"/>
  <c r="D12" i="1"/>
  <c r="D13" i="1"/>
  <c r="D16" i="1"/>
  <c r="D5" i="1"/>
  <c r="D6" i="1"/>
  <c r="D7" i="1"/>
  <c r="D4" i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E4" i="2"/>
  <c r="D4" i="2"/>
  <c r="D11" i="2"/>
  <c r="C10" i="4" l="1"/>
  <c r="C40" i="4" s="1"/>
  <c r="D3" i="4" s="1"/>
  <c r="D40" i="4" s="1"/>
  <c r="E3" i="4" s="1"/>
  <c r="E40" i="4" s="1"/>
  <c r="G10" i="2"/>
  <c r="F10" i="2"/>
  <c r="F6" i="2"/>
  <c r="G6" i="2" s="1"/>
  <c r="G9" i="2"/>
  <c r="F9" i="2"/>
  <c r="F8" i="2"/>
  <c r="G8" i="2" s="1"/>
  <c r="F7" i="2"/>
  <c r="G7" i="2" s="1"/>
  <c r="F5" i="2"/>
  <c r="G5" i="2" s="1"/>
  <c r="F4" i="2"/>
  <c r="F11" i="2" s="1"/>
  <c r="E11" i="2"/>
  <c r="G4" i="2" l="1"/>
  <c r="G11" i="2" s="1"/>
</calcChain>
</file>

<file path=xl/sharedStrings.xml><?xml version="1.0" encoding="utf-8"?>
<sst xmlns="http://schemas.openxmlformats.org/spreadsheetml/2006/main" count="113" uniqueCount="99">
  <si>
    <t>Стоимость, тыс.руб.</t>
  </si>
  <si>
    <t>Собственные средства</t>
  </si>
  <si>
    <t>Субсидия</t>
  </si>
  <si>
    <t>Лизинг</t>
  </si>
  <si>
    <t>Кредит</t>
  </si>
  <si>
    <t>Всего</t>
  </si>
  <si>
    <t>Направления инвестиций</t>
  </si>
  <si>
    <t>Кол-во, ед.</t>
  </si>
  <si>
    <t>Цена за ед., тыс. руб.</t>
  </si>
  <si>
    <t>Наименование продукции /услуги</t>
  </si>
  <si>
    <t>Количество, ед.</t>
  </si>
  <si>
    <t>Цена за ед.</t>
  </si>
  <si>
    <t>Общий объем продаж, руб.</t>
  </si>
  <si>
    <t>ИТОГО</t>
  </si>
  <si>
    <t>№</t>
  </si>
  <si>
    <t>Должность</t>
  </si>
  <si>
    <t>Количество, чел</t>
  </si>
  <si>
    <t>Оклад, руб.</t>
  </si>
  <si>
    <t>Оплата  в месяц, руб.</t>
  </si>
  <si>
    <t>Оплата в год, руб.</t>
  </si>
  <si>
    <t>№ п/п</t>
  </si>
  <si>
    <t>Показатели</t>
  </si>
  <si>
    <t>Всего, тыс.руб.</t>
  </si>
  <si>
    <t>2016г</t>
  </si>
  <si>
    <t>2017г</t>
  </si>
  <si>
    <t>2018г</t>
  </si>
  <si>
    <t>Денежные средства на начало периода</t>
  </si>
  <si>
    <t>Средства для финансирования (сумма строк 2.1-2.4)</t>
  </si>
  <si>
    <t>Финансовая помощь</t>
  </si>
  <si>
    <t>Заемные средства</t>
  </si>
  <si>
    <t>Прочие средства</t>
  </si>
  <si>
    <t>Поступления от реализации товаров /услуг (Выручка)</t>
  </si>
  <si>
    <t>ИТОГО ПОСТУЛЕНИЯ (строка 2 + строка 3)</t>
  </si>
  <si>
    <t>Расходы организационного периода (сумма строк 5.1 – 5.6)</t>
  </si>
  <si>
    <t>Регистрация фирмы / организации/ ИП</t>
  </si>
  <si>
    <t>Затраты на поиск и работу персонала</t>
  </si>
  <si>
    <t>Организация производства или работы офиса и возможная реконструкция /строительство помещений</t>
  </si>
  <si>
    <t>Текущие (производственные) расходы, всего (сумма строк 6.1 – 6.13)</t>
  </si>
  <si>
    <t>Расходы на сырье, материалы</t>
  </si>
  <si>
    <t>Расходы на оплату труда персонала</t>
  </si>
  <si>
    <t>Социальные отчисления с заработной платы персонала</t>
  </si>
  <si>
    <t xml:space="preserve">Расходы на топливо </t>
  </si>
  <si>
    <t>Расходы на коммунальные расходы</t>
  </si>
  <si>
    <t>Транспортные расходы по доставке сырья, материалов</t>
  </si>
  <si>
    <t>Амортизация</t>
  </si>
  <si>
    <t>Расходы на аренду помещения/ оборудования</t>
  </si>
  <si>
    <t>Расходы на текущий ремонт и эксплуатацию оборудования/ помещения;</t>
  </si>
  <si>
    <t>Расходы на управление компанией (командировочные, представительские, транспортные, телефонные, канцелярские и т.д.)</t>
  </si>
  <si>
    <t>Расходы на рекламу</t>
  </si>
  <si>
    <t>Налоги на имущество и другие виды налогов, являющихся расходами</t>
  </si>
  <si>
    <t>Проценты уплаченные</t>
  </si>
  <si>
    <t>Прочие расходы</t>
  </si>
  <si>
    <t>Валовая прибыль/ убыток (доход до налогообложения) (строка 3 – строка 5 - строка 6)</t>
  </si>
  <si>
    <t>Налоговые выплаты (сумма строк 8.1 – 8.4)</t>
  </si>
  <si>
    <t>НДС</t>
  </si>
  <si>
    <t>Налог на прибыль</t>
  </si>
  <si>
    <t>Денежные средства на конец периода (строка 1 + строка 4 – строка 5 - строка 6 – строка 8)</t>
  </si>
  <si>
    <t>2.1</t>
  </si>
  <si>
    <t>2.2</t>
  </si>
  <si>
    <t>2.3</t>
  </si>
  <si>
    <t>2.4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</si>
  <si>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</si>
  <si>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</si>
  <si>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</si>
  <si>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</si>
  <si>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</si>
  <si>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</si>
  <si>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</si>
  <si>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</si>
  <si>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</si>
  <si>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</si>
  <si>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</si>
  <si>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</si>
  <si>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</si>
  <si>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</si>
  <si>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</si>
  <si>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</si>
  <si>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</si>
  <si>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</si>
  <si>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</si>
  <si>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</si>
  <si>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8.1</t>
  </si>
  <si>
    <t>8.2</t>
  </si>
  <si>
    <t>8.3</t>
  </si>
  <si>
    <t>8.4</t>
  </si>
  <si>
    <t>10</t>
  </si>
  <si>
    <t>Чистая прибыль (чистый доход) (строка 7 – строка 8)</t>
  </si>
  <si>
    <t>2016 г</t>
  </si>
  <si>
    <t>Показатель эффективности</t>
  </si>
  <si>
    <t>Срок окупаемости, лет</t>
  </si>
  <si>
    <t>Рентабельность производства, %</t>
  </si>
  <si>
    <t>Рентабельность инвестиций, %</t>
  </si>
  <si>
    <t>Лицензии и сертификаты (если это предусмотрено типом Вашего бизнеса)</t>
  </si>
  <si>
    <t>Покупка оборудования и предметов обихода (мебель, компьютеры + программное обеспечение, средства коммуникации, канцелярия и т.п.)</t>
  </si>
  <si>
    <t>Представительские расходы (например, обеды с нужными людьми и т.п.)</t>
  </si>
  <si>
    <t>Единый сельско-хозяйственный налог (ЕСХН) (в зависимости от выбранного вида налогообложения)</t>
  </si>
  <si>
    <t>Отчисления в ПФР и ФФОМС (для индивидуальных предпринимателей)</t>
  </si>
  <si>
    <t>ИТОГО ИНВЕСТИЦИЙ</t>
  </si>
  <si>
    <t xml:space="preserve"> - данные для заполнения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</si>
</sst>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4" borderId="1" xfId="0" applyFont="1" applyFill="1" applyBorder="1" applyAlignment="1">
      <alignment horizontal="center"/>
    </xf>
    <xf numFmtId="0" fontId="6" fillId="0" borderId="1" xfId="0" applyFont="1" applyBorder="1"/>
    <xf numFmtId="0" fontId="5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9" fontId="5" fillId="0" borderId="0" xfId="0" applyNumberFormat="1" applyFont="1"/>
    <xf numFmtId="0" fontId="1" fillId="4" borderId="1" xfId="0" applyFont="1" applyFill="1" applyBorder="1"/>
    <xf numFmtId="4" fontId="1" fillId="4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/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5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4" fontId="4" fillId="5" borderId="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4"/>
  <sheetViews>
    <sheetView workbookViewId="0">
      <selection activeCell="B20" sqref="B20"/>
    </sheetView>
  </sheetViews>
  <sheetFormatPr defaultRowHeight="15.75" x14ac:dyDescent="0.25"/>
  <cols>
    <col min="1" max="1" width="33.28515625" style="9" customWidth="1"/>
    <col min="2" max="2" width="20" style="9" customWidth="1"/>
    <col min="3" max="3" width="17.140625" style="9" customWidth="1"/>
    <col min="4" max="4" width="17.42578125" style="9" customWidth="1"/>
    <col min="5" max="5" width="15.42578125" style="9" customWidth="1"/>
    <col min="6" max="6" width="15" style="9" customWidth="1"/>
    <col min="7" max="7" width="13.42578125" style="9" customWidth="1"/>
    <col min="8" max="16384" width="9.140625" style="9"/>
  </cols>
  <sheetData>
    <row r="2" spans="1:7" x14ac:dyDescent="0.25">
      <c r="A2" s="7" t="s">
        <v>6</v>
      </c>
      <c r="B2" s="7" t="s">
        <v>7</v>
      </c>
      <c r="C2" s="7" t="s">
        <v>8</v>
      </c>
      <c r="D2" s="6" t="s">
        <v>0</v>
      </c>
      <c r="E2" s="6"/>
      <c r="F2" s="6"/>
      <c r="G2" s="6"/>
    </row>
    <row r="3" spans="1:7" ht="31.5" x14ac:dyDescent="0.25">
      <c r="A3" s="8"/>
      <c r="B3" s="8"/>
      <c r="C3" s="8"/>
      <c r="D3" s="1" t="s">
        <v>1</v>
      </c>
      <c r="E3" s="1" t="s">
        <v>2</v>
      </c>
      <c r="F3" s="1" t="s">
        <v>3</v>
      </c>
      <c r="G3" s="1" t="s">
        <v>4</v>
      </c>
    </row>
    <row r="4" spans="1:7" x14ac:dyDescent="0.25">
      <c r="A4" s="58"/>
      <c r="B4" s="59"/>
      <c r="C4" s="59"/>
      <c r="D4" s="2">
        <f>B4*C4</f>
        <v>0</v>
      </c>
      <c r="E4" s="2">
        <f t="shared" ref="E4:G4" si="0">C4*D4</f>
        <v>0</v>
      </c>
      <c r="F4" s="2">
        <f t="shared" si="0"/>
        <v>0</v>
      </c>
      <c r="G4" s="2">
        <f t="shared" si="0"/>
        <v>0</v>
      </c>
    </row>
    <row r="5" spans="1:7" x14ac:dyDescent="0.25">
      <c r="A5" s="58"/>
      <c r="B5" s="59"/>
      <c r="C5" s="59"/>
      <c r="D5" s="2">
        <f t="shared" ref="D5:D10" si="1">B5*C5</f>
        <v>0</v>
      </c>
      <c r="E5" s="2">
        <f t="shared" ref="E5:E10" si="2">C5*D5</f>
        <v>0</v>
      </c>
      <c r="F5" s="2">
        <f t="shared" ref="F5:F10" si="3">D5*E5</f>
        <v>0</v>
      </c>
      <c r="G5" s="2">
        <f t="shared" ref="G5:G10" si="4">E5*F5</f>
        <v>0</v>
      </c>
    </row>
    <row r="6" spans="1:7" x14ac:dyDescent="0.25">
      <c r="A6" s="58"/>
      <c r="B6" s="59"/>
      <c r="C6" s="59"/>
      <c r="D6" s="2">
        <f t="shared" si="1"/>
        <v>0</v>
      </c>
      <c r="E6" s="2">
        <f t="shared" si="2"/>
        <v>0</v>
      </c>
      <c r="F6" s="2">
        <f t="shared" si="3"/>
        <v>0</v>
      </c>
      <c r="G6" s="2">
        <f t="shared" si="4"/>
        <v>0</v>
      </c>
    </row>
    <row r="7" spans="1:7" x14ac:dyDescent="0.25">
      <c r="A7" s="58"/>
      <c r="B7" s="59"/>
      <c r="C7" s="59"/>
      <c r="D7" s="2">
        <f t="shared" si="1"/>
        <v>0</v>
      </c>
      <c r="E7" s="2">
        <f t="shared" si="2"/>
        <v>0</v>
      </c>
      <c r="F7" s="2">
        <f t="shared" si="3"/>
        <v>0</v>
      </c>
      <c r="G7" s="2">
        <f t="shared" si="4"/>
        <v>0</v>
      </c>
    </row>
    <row r="8" spans="1:7" x14ac:dyDescent="0.25">
      <c r="A8" s="58"/>
      <c r="B8" s="59"/>
      <c r="C8" s="59"/>
      <c r="D8" s="2">
        <f t="shared" si="1"/>
        <v>0</v>
      </c>
      <c r="E8" s="2">
        <f t="shared" si="2"/>
        <v>0</v>
      </c>
      <c r="F8" s="2">
        <f t="shared" si="3"/>
        <v>0</v>
      </c>
      <c r="G8" s="2">
        <f t="shared" si="4"/>
        <v>0</v>
      </c>
    </row>
    <row r="9" spans="1:7" x14ac:dyDescent="0.25">
      <c r="A9" s="58"/>
      <c r="B9" s="59"/>
      <c r="C9" s="59"/>
      <c r="D9" s="2">
        <f t="shared" si="1"/>
        <v>0</v>
      </c>
      <c r="E9" s="2">
        <f t="shared" si="2"/>
        <v>0</v>
      </c>
      <c r="F9" s="2">
        <f t="shared" si="3"/>
        <v>0</v>
      </c>
      <c r="G9" s="2">
        <f t="shared" si="4"/>
        <v>0</v>
      </c>
    </row>
    <row r="10" spans="1:7" x14ac:dyDescent="0.25">
      <c r="A10" s="58"/>
      <c r="B10" s="59"/>
      <c r="C10" s="59"/>
      <c r="D10" s="2">
        <f t="shared" si="1"/>
        <v>0</v>
      </c>
      <c r="E10" s="2">
        <f t="shared" si="2"/>
        <v>0</v>
      </c>
      <c r="F10" s="2">
        <f t="shared" si="3"/>
        <v>0</v>
      </c>
      <c r="G10" s="2">
        <f t="shared" si="4"/>
        <v>0</v>
      </c>
    </row>
    <row r="11" spans="1:7" x14ac:dyDescent="0.25">
      <c r="A11" s="64" t="s">
        <v>5</v>
      </c>
      <c r="B11" s="3"/>
      <c r="C11" s="2"/>
      <c r="D11" s="4">
        <f>SUM(D4:D10)</f>
        <v>0</v>
      </c>
      <c r="E11" s="4">
        <f t="shared" ref="E11:G11" si="5">SUM(E4:E10)</f>
        <v>0</v>
      </c>
      <c r="F11" s="4">
        <f t="shared" si="5"/>
        <v>0</v>
      </c>
      <c r="G11" s="4">
        <f t="shared" si="5"/>
        <v>0</v>
      </c>
    </row>
    <row r="12" spans="1:7" x14ac:dyDescent="0.25">
      <c r="A12" s="46" t="s">
        <v>97</v>
      </c>
      <c r="B12" s="47">
        <f>D11+E11+F11+G11</f>
        <v>0</v>
      </c>
      <c r="C12" s="47"/>
      <c r="D12" s="47"/>
      <c r="E12" s="47"/>
      <c r="F12" s="47"/>
      <c r="G12" s="47"/>
    </row>
    <row r="14" spans="1:7" x14ac:dyDescent="0.25">
      <c r="A14" s="49"/>
      <c r="B14" s="50" t="s">
        <v>98</v>
      </c>
      <c r="C14" s="57"/>
      <c r="D14" s="57"/>
      <c r="E14" s="57"/>
      <c r="F14" s="57"/>
    </row>
  </sheetData>
  <mergeCells count="6">
    <mergeCell ref="B14:F14"/>
    <mergeCell ref="D2:G2"/>
    <mergeCell ref="A2:A3"/>
    <mergeCell ref="B2:B3"/>
    <mergeCell ref="C2:C3"/>
    <mergeCell ref="B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A18"/>
  <sheetViews>
    <sheetView zoomScale="93" zoomScaleNormal="93" workbookViewId="0">
      <selection activeCell="A18" sqref="A18:F18"/>
    </sheetView>
  </sheetViews>
  <sheetFormatPr defaultRowHeight="15.75" x14ac:dyDescent="0.25"/>
  <cols>
    <col min="1" max="1" width="34.85546875" style="9" bestFit="1" customWidth="1"/>
    <col min="2" max="10" width="7.5703125" style="9" customWidth="1"/>
    <col min="11" max="11" width="7.42578125" style="9" customWidth="1"/>
    <col min="12" max="12" width="7.140625" style="9" bestFit="1" customWidth="1"/>
    <col min="13" max="13" width="8.140625" style="9" customWidth="1"/>
    <col min="14" max="14" width="7.140625" style="9" bestFit="1" customWidth="1"/>
    <col min="15" max="15" width="8.28515625" style="9" customWidth="1"/>
    <col min="16" max="16" width="7.140625" style="9" bestFit="1" customWidth="1"/>
    <col min="17" max="17" width="9.140625" style="9" customWidth="1"/>
    <col min="18" max="18" width="7.140625" style="9" bestFit="1" customWidth="1"/>
    <col min="19" max="19" width="8.140625" style="9" customWidth="1"/>
    <col min="20" max="20" width="7.140625" style="9" bestFit="1" customWidth="1"/>
    <col min="21" max="21" width="8.42578125" style="9" customWidth="1"/>
    <col min="22" max="22" width="7.140625" style="9" bestFit="1" customWidth="1"/>
    <col min="23" max="23" width="8.28515625" style="9" customWidth="1"/>
    <col min="24" max="24" width="7.140625" style="9" bestFit="1" customWidth="1"/>
    <col min="25" max="25" width="9.140625" style="9" customWidth="1"/>
    <col min="26" max="26" width="7.140625" style="9" bestFit="1" customWidth="1"/>
    <col min="27" max="27" width="11.42578125" style="9" customWidth="1"/>
    <col min="28" max="16384" width="9.140625" style="9"/>
  </cols>
  <sheetData>
    <row r="2" spans="1:27" x14ac:dyDescent="0.25">
      <c r="A2" s="14" t="s">
        <v>9</v>
      </c>
      <c r="B2" s="14" t="s">
        <v>23</v>
      </c>
      <c r="C2" s="14"/>
      <c r="D2" s="14"/>
      <c r="E2" s="14" t="s">
        <v>24</v>
      </c>
      <c r="F2" s="14"/>
      <c r="G2" s="14"/>
      <c r="H2" s="14" t="s">
        <v>25</v>
      </c>
      <c r="I2" s="14"/>
      <c r="J2" s="14"/>
    </row>
    <row r="3" spans="1:27" ht="100.5" customHeight="1" x14ac:dyDescent="0.25">
      <c r="A3" s="14"/>
      <c r="B3" s="15" t="s">
        <v>10</v>
      </c>
      <c r="C3" s="15" t="s">
        <v>11</v>
      </c>
      <c r="D3" s="15" t="s">
        <v>12</v>
      </c>
      <c r="E3" s="15" t="s">
        <v>10</v>
      </c>
      <c r="F3" s="15" t="s">
        <v>11</v>
      </c>
      <c r="G3" s="15" t="s">
        <v>12</v>
      </c>
      <c r="H3" s="15" t="s">
        <v>10</v>
      </c>
      <c r="I3" s="15" t="s">
        <v>11</v>
      </c>
      <c r="J3" s="15" t="s">
        <v>12</v>
      </c>
    </row>
    <row r="4" spans="1:27" x14ac:dyDescent="0.25">
      <c r="A4" s="56"/>
      <c r="B4" s="55"/>
      <c r="C4" s="55"/>
      <c r="D4" s="5">
        <f>B4*C4</f>
        <v>0</v>
      </c>
      <c r="E4" s="55"/>
      <c r="F4" s="55"/>
      <c r="G4" s="5">
        <f>E4*F4</f>
        <v>0</v>
      </c>
      <c r="H4" s="55"/>
      <c r="I4" s="55"/>
      <c r="J4" s="5">
        <f>H4*I4</f>
        <v>0</v>
      </c>
    </row>
    <row r="5" spans="1:27" x14ac:dyDescent="0.25">
      <c r="A5" s="56"/>
      <c r="B5" s="55"/>
      <c r="C5" s="55"/>
      <c r="D5" s="5">
        <f t="shared" ref="D5:D15" si="0">B5*C5</f>
        <v>0</v>
      </c>
      <c r="E5" s="55"/>
      <c r="F5" s="55"/>
      <c r="G5" s="5">
        <f t="shared" ref="G5:G15" si="1">E5*F5</f>
        <v>0</v>
      </c>
      <c r="H5" s="55"/>
      <c r="I5" s="55"/>
      <c r="J5" s="5">
        <f t="shared" ref="J5:J15" si="2">H5*I5</f>
        <v>0</v>
      </c>
    </row>
    <row r="6" spans="1:27" x14ac:dyDescent="0.25">
      <c r="A6" s="56"/>
      <c r="B6" s="55"/>
      <c r="C6" s="55"/>
      <c r="D6" s="5">
        <f t="shared" si="0"/>
        <v>0</v>
      </c>
      <c r="E6" s="55"/>
      <c r="F6" s="55"/>
      <c r="G6" s="5">
        <f t="shared" si="1"/>
        <v>0</v>
      </c>
      <c r="H6" s="55"/>
      <c r="I6" s="55"/>
      <c r="J6" s="5">
        <f t="shared" si="2"/>
        <v>0</v>
      </c>
    </row>
    <row r="7" spans="1:27" x14ac:dyDescent="0.25">
      <c r="A7" s="56"/>
      <c r="B7" s="55"/>
      <c r="C7" s="55"/>
      <c r="D7" s="5">
        <f t="shared" si="0"/>
        <v>0</v>
      </c>
      <c r="E7" s="55"/>
      <c r="F7" s="55"/>
      <c r="G7" s="5">
        <f t="shared" si="1"/>
        <v>0</v>
      </c>
      <c r="H7" s="55"/>
      <c r="I7" s="55"/>
      <c r="J7" s="5">
        <f t="shared" si="2"/>
        <v>0</v>
      </c>
    </row>
    <row r="8" spans="1:27" x14ac:dyDescent="0.25">
      <c r="A8" s="56"/>
      <c r="B8" s="55"/>
      <c r="C8" s="55"/>
      <c r="D8" s="5">
        <f t="shared" si="0"/>
        <v>0</v>
      </c>
      <c r="E8" s="55"/>
      <c r="F8" s="55"/>
      <c r="G8" s="5">
        <f t="shared" si="1"/>
        <v>0</v>
      </c>
      <c r="H8" s="55"/>
      <c r="I8" s="55"/>
      <c r="J8" s="5">
        <f t="shared" si="2"/>
        <v>0</v>
      </c>
    </row>
    <row r="9" spans="1:27" x14ac:dyDescent="0.25">
      <c r="A9" s="56"/>
      <c r="B9" s="55"/>
      <c r="C9" s="55"/>
      <c r="D9" s="5">
        <f t="shared" si="0"/>
        <v>0</v>
      </c>
      <c r="E9" s="55"/>
      <c r="F9" s="55"/>
      <c r="G9" s="5">
        <f t="shared" si="1"/>
        <v>0</v>
      </c>
      <c r="H9" s="55"/>
      <c r="I9" s="55"/>
      <c r="J9" s="5">
        <f t="shared" si="2"/>
        <v>0</v>
      </c>
    </row>
    <row r="10" spans="1:27" x14ac:dyDescent="0.25">
      <c r="A10" s="56"/>
      <c r="B10" s="55"/>
      <c r="C10" s="55"/>
      <c r="D10" s="5">
        <f t="shared" si="0"/>
        <v>0</v>
      </c>
      <c r="E10" s="55"/>
      <c r="F10" s="55"/>
      <c r="G10" s="5">
        <f t="shared" si="1"/>
        <v>0</v>
      </c>
      <c r="H10" s="55"/>
      <c r="I10" s="55"/>
      <c r="J10" s="5">
        <f t="shared" si="2"/>
        <v>0</v>
      </c>
    </row>
    <row r="11" spans="1:27" x14ac:dyDescent="0.25">
      <c r="A11" s="56"/>
      <c r="B11" s="55"/>
      <c r="C11" s="55"/>
      <c r="D11" s="5">
        <f t="shared" si="0"/>
        <v>0</v>
      </c>
      <c r="E11" s="55"/>
      <c r="F11" s="55"/>
      <c r="G11" s="5">
        <f t="shared" si="1"/>
        <v>0</v>
      </c>
      <c r="H11" s="55"/>
      <c r="I11" s="55"/>
      <c r="J11" s="5">
        <f t="shared" si="2"/>
        <v>0</v>
      </c>
    </row>
    <row r="12" spans="1:27" x14ac:dyDescent="0.25">
      <c r="A12" s="56"/>
      <c r="B12" s="55"/>
      <c r="C12" s="55"/>
      <c r="D12" s="5">
        <f t="shared" si="0"/>
        <v>0</v>
      </c>
      <c r="E12" s="55"/>
      <c r="F12" s="55"/>
      <c r="G12" s="5">
        <f t="shared" si="1"/>
        <v>0</v>
      </c>
      <c r="H12" s="55"/>
      <c r="I12" s="55"/>
      <c r="J12" s="5">
        <f t="shared" si="2"/>
        <v>0</v>
      </c>
    </row>
    <row r="13" spans="1:27" x14ac:dyDescent="0.25">
      <c r="A13" s="56"/>
      <c r="B13" s="55"/>
      <c r="C13" s="55"/>
      <c r="D13" s="5">
        <f t="shared" si="0"/>
        <v>0</v>
      </c>
      <c r="E13" s="55"/>
      <c r="F13" s="55"/>
      <c r="G13" s="5">
        <f t="shared" si="1"/>
        <v>0</v>
      </c>
      <c r="H13" s="55"/>
      <c r="I13" s="55"/>
      <c r="J13" s="5">
        <f t="shared" si="2"/>
        <v>0</v>
      </c>
    </row>
    <row r="14" spans="1:27" x14ac:dyDescent="0.25">
      <c r="A14" s="56"/>
      <c r="B14" s="55"/>
      <c r="C14" s="55"/>
      <c r="D14" s="5">
        <f>B14*C14</f>
        <v>0</v>
      </c>
      <c r="E14" s="55"/>
      <c r="F14" s="55"/>
      <c r="G14" s="5">
        <f t="shared" si="1"/>
        <v>0</v>
      </c>
      <c r="H14" s="55"/>
      <c r="I14" s="55"/>
      <c r="J14" s="5">
        <f t="shared" si="2"/>
        <v>0</v>
      </c>
    </row>
    <row r="15" spans="1:27" x14ac:dyDescent="0.25">
      <c r="A15" s="56"/>
      <c r="B15" s="55"/>
      <c r="C15" s="55"/>
      <c r="D15" s="5">
        <f t="shared" si="0"/>
        <v>0</v>
      </c>
      <c r="E15" s="55"/>
      <c r="F15" s="55"/>
      <c r="G15" s="5">
        <f t="shared" si="1"/>
        <v>0</v>
      </c>
      <c r="H15" s="55"/>
      <c r="I15" s="55"/>
      <c r="J15" s="5">
        <f t="shared" si="2"/>
        <v>0</v>
      </c>
    </row>
    <row r="16" spans="1:27" x14ac:dyDescent="0.25">
      <c r="A16" s="16" t="s">
        <v>13</v>
      </c>
      <c r="B16" s="17"/>
      <c r="C16" s="17"/>
      <c r="D16" s="18">
        <f>SUM(D4:D15)</f>
        <v>0</v>
      </c>
      <c r="E16" s="17"/>
      <c r="F16" s="17"/>
      <c r="G16" s="18">
        <f>SUM(G4:G15)</f>
        <v>0</v>
      </c>
      <c r="H16" s="17"/>
      <c r="I16" s="17"/>
      <c r="J16" s="18">
        <f>SUM(J4:J15)</f>
        <v>0</v>
      </c>
      <c r="AA16" s="13"/>
    </row>
    <row r="18" spans="1:6" x14ac:dyDescent="0.25">
      <c r="A18" s="49"/>
      <c r="B18" s="50" t="s">
        <v>98</v>
      </c>
      <c r="C18" s="57"/>
      <c r="D18" s="57"/>
      <c r="E18" s="57"/>
      <c r="F18" s="57"/>
    </row>
  </sheetData>
  <mergeCells count="5">
    <mergeCell ref="A2:A3"/>
    <mergeCell ref="B2:D2"/>
    <mergeCell ref="E2:G2"/>
    <mergeCell ref="H2:J2"/>
    <mergeCell ref="B18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workbookViewId="0">
      <selection activeCell="B16" sqref="B16:D16"/>
    </sheetView>
  </sheetViews>
  <sheetFormatPr defaultRowHeight="15.75" x14ac:dyDescent="0.25"/>
  <cols>
    <col min="1" max="1" width="5" style="9" customWidth="1"/>
    <col min="2" max="2" width="31.5703125" style="9" customWidth="1"/>
    <col min="3" max="3" width="15.28515625" style="9" customWidth="1"/>
    <col min="4" max="4" width="17.42578125" style="9" customWidth="1"/>
    <col min="5" max="5" width="19.28515625" style="9" customWidth="1"/>
    <col min="6" max="6" width="20.28515625" style="9" customWidth="1"/>
    <col min="7" max="16384" width="9.140625" style="9"/>
  </cols>
  <sheetData>
    <row r="1" spans="1:6" ht="31.5" x14ac:dyDescent="0.25">
      <c r="A1" s="19" t="s">
        <v>14</v>
      </c>
      <c r="B1" s="19" t="s">
        <v>15</v>
      </c>
      <c r="C1" s="19" t="s">
        <v>16</v>
      </c>
      <c r="D1" s="19" t="s">
        <v>17</v>
      </c>
      <c r="E1" s="19" t="s">
        <v>18</v>
      </c>
      <c r="F1" s="19" t="s">
        <v>19</v>
      </c>
    </row>
    <row r="2" spans="1:6" x14ac:dyDescent="0.25">
      <c r="A2" s="20">
        <v>1</v>
      </c>
      <c r="B2" s="52"/>
      <c r="C2" s="53"/>
      <c r="D2" s="54"/>
      <c r="E2" s="21">
        <f>D2*C2</f>
        <v>0</v>
      </c>
      <c r="F2" s="21">
        <f>E2*12</f>
        <v>0</v>
      </c>
    </row>
    <row r="3" spans="1:6" x14ac:dyDescent="0.25">
      <c r="A3" s="20">
        <v>2</v>
      </c>
      <c r="B3" s="52"/>
      <c r="C3" s="53"/>
      <c r="D3" s="54"/>
      <c r="E3" s="21">
        <f t="shared" ref="E3:E13" si="0">D3*C3</f>
        <v>0</v>
      </c>
      <c r="F3" s="21">
        <f t="shared" ref="F3:F13" si="1">E3*12</f>
        <v>0</v>
      </c>
    </row>
    <row r="4" spans="1:6" x14ac:dyDescent="0.25">
      <c r="A4" s="20">
        <v>3</v>
      </c>
      <c r="B4" s="52"/>
      <c r="C4" s="53"/>
      <c r="D4" s="54"/>
      <c r="E4" s="21">
        <f t="shared" si="0"/>
        <v>0</v>
      </c>
      <c r="F4" s="21">
        <f t="shared" si="1"/>
        <v>0</v>
      </c>
    </row>
    <row r="5" spans="1:6" x14ac:dyDescent="0.25">
      <c r="A5" s="20"/>
      <c r="B5" s="52"/>
      <c r="C5" s="53"/>
      <c r="D5" s="54"/>
      <c r="E5" s="21">
        <f t="shared" si="0"/>
        <v>0</v>
      </c>
      <c r="F5" s="21">
        <f t="shared" si="1"/>
        <v>0</v>
      </c>
    </row>
    <row r="6" spans="1:6" x14ac:dyDescent="0.25">
      <c r="A6" s="20"/>
      <c r="B6" s="52"/>
      <c r="C6" s="53"/>
      <c r="D6" s="54"/>
      <c r="E6" s="21">
        <f t="shared" si="0"/>
        <v>0</v>
      </c>
      <c r="F6" s="21">
        <f t="shared" si="1"/>
        <v>0</v>
      </c>
    </row>
    <row r="7" spans="1:6" x14ac:dyDescent="0.25">
      <c r="A7" s="20"/>
      <c r="B7" s="52"/>
      <c r="C7" s="53"/>
      <c r="D7" s="54"/>
      <c r="E7" s="21">
        <f t="shared" si="0"/>
        <v>0</v>
      </c>
      <c r="F7" s="21">
        <f t="shared" si="1"/>
        <v>0</v>
      </c>
    </row>
    <row r="8" spans="1:6" x14ac:dyDescent="0.25">
      <c r="A8" s="20"/>
      <c r="B8" s="52"/>
      <c r="C8" s="53"/>
      <c r="D8" s="54"/>
      <c r="E8" s="21">
        <f t="shared" si="0"/>
        <v>0</v>
      </c>
      <c r="F8" s="21">
        <f t="shared" si="1"/>
        <v>0</v>
      </c>
    </row>
    <row r="9" spans="1:6" x14ac:dyDescent="0.25">
      <c r="A9" s="20"/>
      <c r="B9" s="52"/>
      <c r="C9" s="53"/>
      <c r="D9" s="54"/>
      <c r="E9" s="21">
        <f t="shared" si="0"/>
        <v>0</v>
      </c>
      <c r="F9" s="21">
        <f t="shared" si="1"/>
        <v>0</v>
      </c>
    </row>
    <row r="10" spans="1:6" x14ac:dyDescent="0.25">
      <c r="A10" s="20"/>
      <c r="B10" s="52"/>
      <c r="C10" s="53"/>
      <c r="D10" s="54"/>
      <c r="E10" s="21">
        <f t="shared" si="0"/>
        <v>0</v>
      </c>
      <c r="F10" s="21">
        <f t="shared" si="1"/>
        <v>0</v>
      </c>
    </row>
    <row r="11" spans="1:6" x14ac:dyDescent="0.25">
      <c r="A11" s="20"/>
      <c r="B11" s="52"/>
      <c r="C11" s="53"/>
      <c r="D11" s="54"/>
      <c r="E11" s="21">
        <f t="shared" si="0"/>
        <v>0</v>
      </c>
      <c r="F11" s="21">
        <f t="shared" si="1"/>
        <v>0</v>
      </c>
    </row>
    <row r="12" spans="1:6" x14ac:dyDescent="0.25">
      <c r="A12" s="20"/>
      <c r="B12" s="52"/>
      <c r="C12" s="53"/>
      <c r="D12" s="54"/>
      <c r="E12" s="21">
        <f t="shared" si="0"/>
        <v>0</v>
      </c>
      <c r="F12" s="21">
        <f t="shared" si="1"/>
        <v>0</v>
      </c>
    </row>
    <row r="13" spans="1:6" x14ac:dyDescent="0.25">
      <c r="A13" s="20"/>
      <c r="B13" s="52"/>
      <c r="C13" s="53"/>
      <c r="D13" s="54"/>
      <c r="E13" s="21">
        <f t="shared" si="0"/>
        <v>0</v>
      </c>
      <c r="F13" s="21">
        <f t="shared" si="1"/>
        <v>0</v>
      </c>
    </row>
    <row r="14" spans="1:6" x14ac:dyDescent="0.25">
      <c r="A14" s="20"/>
      <c r="B14" s="20" t="s">
        <v>13</v>
      </c>
      <c r="C14" s="19"/>
      <c r="D14" s="22"/>
      <c r="E14" s="23">
        <f>SUM(E2:E13)</f>
        <v>0</v>
      </c>
      <c r="F14" s="23">
        <f>SUM(F2:F13)</f>
        <v>0</v>
      </c>
    </row>
    <row r="16" spans="1:6" x14ac:dyDescent="0.25">
      <c r="B16" s="49"/>
      <c r="C16" s="50" t="s">
        <v>98</v>
      </c>
      <c r="D16" s="51"/>
    </row>
  </sheetData>
  <mergeCells count="1">
    <mergeCell ref="C16:D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42"/>
  <sheetViews>
    <sheetView workbookViewId="0">
      <selection activeCell="C8" sqref="C8"/>
    </sheetView>
  </sheetViews>
  <sheetFormatPr defaultRowHeight="15.75" x14ac:dyDescent="0.25"/>
  <cols>
    <col min="1" max="1" width="7.5703125" style="45" customWidth="1"/>
    <col min="2" max="2" width="42.7109375" style="9" customWidth="1"/>
    <col min="3" max="5" width="17.5703125" style="9" customWidth="1"/>
    <col min="6" max="16384" width="9.140625" style="9"/>
  </cols>
  <sheetData>
    <row r="1" spans="1:5" x14ac:dyDescent="0.25">
      <c r="A1" s="24" t="s">
        <v>20</v>
      </c>
      <c r="B1" s="25" t="s">
        <v>21</v>
      </c>
      <c r="C1" s="25" t="s">
        <v>22</v>
      </c>
      <c r="D1" s="25"/>
      <c r="E1" s="26"/>
    </row>
    <row r="2" spans="1:5" ht="16.5" thickBot="1" x14ac:dyDescent="0.3">
      <c r="A2" s="27"/>
      <c r="B2" s="28"/>
      <c r="C2" s="29" t="s">
        <v>23</v>
      </c>
      <c r="D2" s="29" t="s">
        <v>24</v>
      </c>
      <c r="E2" s="30" t="s">
        <v>25</v>
      </c>
    </row>
    <row r="3" spans="1:5" x14ac:dyDescent="0.25">
      <c r="A3" s="31">
        <v>1</v>
      </c>
      <c r="B3" s="32" t="s">
        <v>26</v>
      </c>
      <c r="C3" s="63">
        <v>0</v>
      </c>
      <c r="D3" s="33">
        <f>C40</f>
        <v>0</v>
      </c>
      <c r="E3" s="33">
        <f>D40</f>
        <v>0</v>
      </c>
    </row>
    <row r="4" spans="1:5" ht="31.5" x14ac:dyDescent="0.25">
      <c r="A4" s="34">
        <v>2</v>
      </c>
      <c r="B4" s="35" t="s">
        <v>27</v>
      </c>
      <c r="C4" s="36">
        <f>SUM(C5:C8)</f>
        <v>0</v>
      </c>
      <c r="D4" s="36">
        <f t="shared" ref="D4:E4" si="0">SUM(D5:D8)</f>
        <v>0</v>
      </c>
      <c r="E4" s="36">
        <f t="shared" si="0"/>
        <v>0</v>
      </c>
    </row>
    <row r="5" spans="1:5" x14ac:dyDescent="0.25">
      <c r="A5" s="37" t="s">
        <v>57</v>
      </c>
      <c r="B5" s="38" t="s">
        <v>1</v>
      </c>
      <c r="C5" s="39">
        <f>Инвестиции!D11</f>
        <v>0</v>
      </c>
      <c r="D5" s="48"/>
      <c r="E5" s="48"/>
    </row>
    <row r="6" spans="1:5" x14ac:dyDescent="0.25">
      <c r="A6" s="37" t="s">
        <v>58</v>
      </c>
      <c r="B6" s="38" t="s">
        <v>28</v>
      </c>
      <c r="C6" s="39">
        <f>Инвестиции!E11</f>
        <v>0</v>
      </c>
      <c r="D6" s="48"/>
      <c r="E6" s="48"/>
    </row>
    <row r="7" spans="1:5" x14ac:dyDescent="0.25">
      <c r="A7" s="37" t="s">
        <v>59</v>
      </c>
      <c r="B7" s="38" t="s">
        <v>29</v>
      </c>
      <c r="C7" s="39">
        <f>Инвестиции!G11</f>
        <v>0</v>
      </c>
      <c r="D7" s="48"/>
      <c r="E7" s="48"/>
    </row>
    <row r="8" spans="1:5" x14ac:dyDescent="0.25">
      <c r="A8" s="37" t="s">
        <v>60</v>
      </c>
      <c r="B8" s="38" t="s">
        <v>30</v>
      </c>
      <c r="C8" s="39">
        <f>Инвестиции!F11</f>
        <v>0</v>
      </c>
      <c r="D8" s="48"/>
      <c r="E8" s="48"/>
    </row>
    <row r="9" spans="1:5" ht="31.5" x14ac:dyDescent="0.25">
      <c r="A9" s="40">
        <v>3</v>
      </c>
      <c r="B9" s="16" t="s">
        <v>31</v>
      </c>
      <c r="C9" s="41">
        <f>'План реализации'!D16</f>
        <v>0</v>
      </c>
      <c r="D9" s="41">
        <f>'План реализации'!G16</f>
        <v>0</v>
      </c>
      <c r="E9" s="41">
        <f>'План реализации'!J16</f>
        <v>0</v>
      </c>
    </row>
    <row r="10" spans="1:5" ht="31.5" x14ac:dyDescent="0.25">
      <c r="A10" s="40">
        <v>4</v>
      </c>
      <c r="B10" s="16" t="s">
        <v>32</v>
      </c>
      <c r="C10" s="41">
        <f>C4+C9</f>
        <v>0</v>
      </c>
      <c r="D10" s="41">
        <f t="shared" ref="D10:E10" si="1">D4+D9</f>
        <v>0</v>
      </c>
      <c r="E10" s="41">
        <f t="shared" si="1"/>
        <v>0</v>
      </c>
    </row>
    <row r="11" spans="1:5" ht="31.5" x14ac:dyDescent="0.25">
      <c r="A11" s="42">
        <v>5</v>
      </c>
      <c r="B11" s="43" t="s">
        <v>33</v>
      </c>
      <c r="C11" s="44">
        <f>C12+C13+C14+C15+C16+C17</f>
        <v>0</v>
      </c>
      <c r="D11" s="44">
        <f t="shared" ref="D11:E11" si="2">D12+D13+D14+D15+D16+D17</f>
        <v>0</v>
      </c>
      <c r="E11" s="44">
        <f t="shared" si="2"/>
        <v>0</v>
      </c>
    </row>
    <row r="12" spans="1:5" x14ac:dyDescent="0.25">
      <c r="A12" s="37" t="s">
        <v>61</v>
      </c>
      <c r="B12" s="38" t="s">
        <v>34</v>
      </c>
      <c r="C12" s="48"/>
      <c r="D12" s="48"/>
      <c r="E12" s="48"/>
    </row>
    <row r="13" spans="1:5" ht="31.5" x14ac:dyDescent="0.25">
      <c r="A13" s="37" t="s">
        <v>62</v>
      </c>
      <c r="B13" s="38" t="s">
        <v>92</v>
      </c>
      <c r="C13" s="48"/>
      <c r="D13" s="48"/>
      <c r="E13" s="48"/>
    </row>
    <row r="14" spans="1:5" ht="63" x14ac:dyDescent="0.25">
      <c r="A14" s="37" t="s">
        <v>63</v>
      </c>
      <c r="B14" s="38" t="s">
        <v>93</v>
      </c>
      <c r="C14" s="48"/>
      <c r="D14" s="48"/>
      <c r="E14" s="48"/>
    </row>
    <row r="15" spans="1:5" x14ac:dyDescent="0.25">
      <c r="A15" s="37" t="s">
        <v>64</v>
      </c>
      <c r="B15" s="38" t="s">
        <v>35</v>
      </c>
      <c r="C15" s="48"/>
      <c r="D15" s="48"/>
      <c r="E15" s="48"/>
    </row>
    <row r="16" spans="1:5" ht="47.25" x14ac:dyDescent="0.25">
      <c r="A16" s="37" t="s">
        <v>65</v>
      </c>
      <c r="B16" s="38" t="s">
        <v>36</v>
      </c>
      <c r="C16" s="48"/>
      <c r="D16" s="48"/>
      <c r="E16" s="48"/>
    </row>
    <row r="17" spans="1:5" ht="31.5" x14ac:dyDescent="0.25">
      <c r="A17" s="37" t="s">
        <v>66</v>
      </c>
      <c r="B17" s="38" t="s">
        <v>94</v>
      </c>
      <c r="C17" s="48"/>
      <c r="D17" s="48"/>
      <c r="E17" s="48"/>
    </row>
    <row r="18" spans="1:5" ht="31.5" x14ac:dyDescent="0.25">
      <c r="A18" s="42">
        <v>6</v>
      </c>
      <c r="B18" s="43" t="s">
        <v>37</v>
      </c>
      <c r="C18" s="44">
        <f>SUM(C19:C32)</f>
        <v>0</v>
      </c>
      <c r="D18" s="44">
        <f t="shared" ref="D18:E18" si="3">SUM(D19:D32)</f>
        <v>0</v>
      </c>
      <c r="E18" s="44">
        <f t="shared" si="3"/>
        <v>0</v>
      </c>
    </row>
    <row r="19" spans="1:5" x14ac:dyDescent="0.25">
      <c r="A19" s="37" t="s">
        <v>67</v>
      </c>
      <c r="B19" s="38" t="s">
        <v>38</v>
      </c>
      <c r="C19" s="48"/>
      <c r="D19" s="48"/>
      <c r="E19" s="48"/>
    </row>
    <row r="20" spans="1:5" x14ac:dyDescent="0.25">
      <c r="A20" s="37" t="s">
        <v>68</v>
      </c>
      <c r="B20" s="38" t="s">
        <v>39</v>
      </c>
      <c r="C20" s="48"/>
      <c r="D20" s="48"/>
      <c r="E20" s="48"/>
    </row>
    <row r="21" spans="1:5" ht="31.5" x14ac:dyDescent="0.25">
      <c r="A21" s="37" t="s">
        <v>69</v>
      </c>
      <c r="B21" s="38" t="s">
        <v>40</v>
      </c>
      <c r="C21" s="48"/>
      <c r="D21" s="48"/>
      <c r="E21" s="48"/>
    </row>
    <row r="22" spans="1:5" x14ac:dyDescent="0.25">
      <c r="A22" s="37" t="s">
        <v>70</v>
      </c>
      <c r="B22" s="38" t="s">
        <v>41</v>
      </c>
      <c r="C22" s="48"/>
      <c r="D22" s="48"/>
      <c r="E22" s="48"/>
    </row>
    <row r="23" spans="1:5" x14ac:dyDescent="0.25">
      <c r="A23" s="37" t="s">
        <v>71</v>
      </c>
      <c r="B23" s="38" t="s">
        <v>42</v>
      </c>
      <c r="C23" s="48"/>
      <c r="D23" s="48"/>
      <c r="E23" s="48"/>
    </row>
    <row r="24" spans="1:5" ht="31.5" x14ac:dyDescent="0.25">
      <c r="A24" s="37" t="s">
        <v>72</v>
      </c>
      <c r="B24" s="38" t="s">
        <v>43</v>
      </c>
      <c r="C24" s="48"/>
      <c r="D24" s="48"/>
      <c r="E24" s="48"/>
    </row>
    <row r="25" spans="1:5" x14ac:dyDescent="0.25">
      <c r="A25" s="37" t="s">
        <v>73</v>
      </c>
      <c r="B25" s="38" t="s">
        <v>44</v>
      </c>
      <c r="C25" s="48"/>
      <c r="D25" s="48"/>
      <c r="E25" s="48"/>
    </row>
    <row r="26" spans="1:5" ht="31.5" x14ac:dyDescent="0.25">
      <c r="A26" s="37" t="s">
        <v>74</v>
      </c>
      <c r="B26" s="38" t="s">
        <v>45</v>
      </c>
      <c r="C26" s="48"/>
      <c r="D26" s="48"/>
      <c r="E26" s="48"/>
    </row>
    <row r="27" spans="1:5" ht="31.5" x14ac:dyDescent="0.25">
      <c r="A27" s="37" t="s">
        <v>75</v>
      </c>
      <c r="B27" s="38" t="s">
        <v>46</v>
      </c>
      <c r="C27" s="48"/>
      <c r="D27" s="48"/>
      <c r="E27" s="48"/>
    </row>
    <row r="28" spans="1:5" ht="63" x14ac:dyDescent="0.25">
      <c r="A28" s="37" t="s">
        <v>76</v>
      </c>
      <c r="B28" s="38" t="s">
        <v>47</v>
      </c>
      <c r="C28" s="48"/>
      <c r="D28" s="48"/>
      <c r="E28" s="48"/>
    </row>
    <row r="29" spans="1:5" x14ac:dyDescent="0.25">
      <c r="A29" s="37" t="s">
        <v>77</v>
      </c>
      <c r="B29" s="38" t="s">
        <v>48</v>
      </c>
      <c r="C29" s="48"/>
      <c r="D29" s="48"/>
      <c r="E29" s="48"/>
    </row>
    <row r="30" spans="1:5" ht="31.5" x14ac:dyDescent="0.25">
      <c r="A30" s="37" t="s">
        <v>78</v>
      </c>
      <c r="B30" s="38" t="s">
        <v>49</v>
      </c>
      <c r="C30" s="48"/>
      <c r="D30" s="48"/>
      <c r="E30" s="48"/>
    </row>
    <row r="31" spans="1:5" x14ac:dyDescent="0.25">
      <c r="A31" s="37" t="s">
        <v>79</v>
      </c>
      <c r="B31" s="38" t="s">
        <v>50</v>
      </c>
      <c r="C31" s="48"/>
      <c r="D31" s="48"/>
      <c r="E31" s="48"/>
    </row>
    <row r="32" spans="1:5" x14ac:dyDescent="0.25">
      <c r="A32" s="37" t="s">
        <v>80</v>
      </c>
      <c r="B32" s="38" t="s">
        <v>51</v>
      </c>
      <c r="C32" s="48"/>
      <c r="D32" s="48"/>
      <c r="E32" s="48"/>
    </row>
    <row r="33" spans="1:5" ht="47.25" x14ac:dyDescent="0.25">
      <c r="A33" s="40">
        <v>7</v>
      </c>
      <c r="B33" s="16" t="s">
        <v>52</v>
      </c>
      <c r="C33" s="41">
        <f>C9-C11-C18</f>
        <v>0</v>
      </c>
      <c r="D33" s="41">
        <f t="shared" ref="D33:E33" si="4">D9-D11-D18</f>
        <v>0</v>
      </c>
      <c r="E33" s="41">
        <f t="shared" si="4"/>
        <v>0</v>
      </c>
    </row>
    <row r="34" spans="1:5" ht="31.5" x14ac:dyDescent="0.25">
      <c r="A34" s="40">
        <v>8</v>
      </c>
      <c r="B34" s="16" t="s">
        <v>53</v>
      </c>
      <c r="C34" s="41">
        <f>SUM(C35:C38)</f>
        <v>0</v>
      </c>
      <c r="D34" s="41">
        <f t="shared" ref="D34:E34" si="5">SUM(D35:D38)</f>
        <v>0</v>
      </c>
      <c r="E34" s="41">
        <f t="shared" si="5"/>
        <v>0</v>
      </c>
    </row>
    <row r="35" spans="1:5" x14ac:dyDescent="0.25">
      <c r="A35" s="37" t="s">
        <v>81</v>
      </c>
      <c r="B35" s="38" t="s">
        <v>54</v>
      </c>
      <c r="C35" s="48"/>
      <c r="D35" s="48"/>
      <c r="E35" s="48"/>
    </row>
    <row r="36" spans="1:5" x14ac:dyDescent="0.25">
      <c r="A36" s="37" t="s">
        <v>82</v>
      </c>
      <c r="B36" s="38" t="s">
        <v>55</v>
      </c>
      <c r="C36" s="48"/>
      <c r="D36" s="48"/>
      <c r="E36" s="48"/>
    </row>
    <row r="37" spans="1:5" ht="47.25" x14ac:dyDescent="0.25">
      <c r="A37" s="37" t="s">
        <v>83</v>
      </c>
      <c r="B37" s="38" t="s">
        <v>95</v>
      </c>
      <c r="C37" s="48"/>
      <c r="D37" s="48"/>
      <c r="E37" s="48"/>
    </row>
    <row r="38" spans="1:5" ht="31.5" x14ac:dyDescent="0.25">
      <c r="A38" s="37" t="s">
        <v>84</v>
      </c>
      <c r="B38" s="38" t="s">
        <v>96</v>
      </c>
      <c r="C38" s="48"/>
      <c r="D38" s="48"/>
      <c r="E38" s="48"/>
    </row>
    <row r="39" spans="1:5" ht="31.5" x14ac:dyDescent="0.25">
      <c r="A39" s="40">
        <v>9</v>
      </c>
      <c r="B39" s="16" t="s">
        <v>86</v>
      </c>
      <c r="C39" s="18">
        <f>C33-C34</f>
        <v>0</v>
      </c>
      <c r="D39" s="18">
        <f t="shared" ref="D39:E39" si="6">D33-D34</f>
        <v>0</v>
      </c>
      <c r="E39" s="18">
        <f t="shared" si="6"/>
        <v>0</v>
      </c>
    </row>
    <row r="40" spans="1:5" ht="47.25" x14ac:dyDescent="0.25">
      <c r="A40" s="60" t="s">
        <v>85</v>
      </c>
      <c r="B40" s="61" t="s">
        <v>56</v>
      </c>
      <c r="C40" s="62">
        <f>C3+C10-C11-C18-C34</f>
        <v>0</v>
      </c>
      <c r="D40" s="62">
        <f t="shared" ref="D40:E40" si="7">D3+D10-D11-D18-D34</f>
        <v>0</v>
      </c>
      <c r="E40" s="62">
        <f t="shared" si="7"/>
        <v>0</v>
      </c>
    </row>
    <row r="42" spans="1:5" x14ac:dyDescent="0.25">
      <c r="B42" s="49"/>
      <c r="C42" s="50" t="s">
        <v>98</v>
      </c>
      <c r="D42" s="51"/>
    </row>
  </sheetData>
  <mergeCells count="4">
    <mergeCell ref="A1:A2"/>
    <mergeCell ref="B1:B2"/>
    <mergeCell ref="C1:E1"/>
    <mergeCell ref="C42:D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4"/>
  <sheetViews>
    <sheetView tabSelected="1" workbookViewId="0">
      <selection activeCell="B4" sqref="B4"/>
    </sheetView>
  </sheetViews>
  <sheetFormatPr defaultRowHeight="18.75" x14ac:dyDescent="0.3"/>
  <cols>
    <col min="1" max="1" width="40.5703125" style="10" bestFit="1" customWidth="1"/>
    <col min="2" max="2" width="15.28515625" style="10" customWidth="1"/>
    <col min="3" max="16384" width="9.140625" style="10"/>
  </cols>
  <sheetData>
    <row r="1" spans="1:2" x14ac:dyDescent="0.3">
      <c r="A1" s="11" t="s">
        <v>88</v>
      </c>
      <c r="B1" s="11" t="s">
        <v>87</v>
      </c>
    </row>
    <row r="2" spans="1:2" x14ac:dyDescent="0.3">
      <c r="A2" s="12" t="s">
        <v>89</v>
      </c>
      <c r="B2" s="12" t="e">
        <f>'План доходов-расходов'!C11/'План доходов-расходов'!C39</f>
        <v>#DIV/0!</v>
      </c>
    </row>
    <row r="3" spans="1:2" x14ac:dyDescent="0.3">
      <c r="A3" s="12" t="s">
        <v>90</v>
      </c>
      <c r="B3" s="12" t="e">
        <f>'План доходов-расходов'!C33/'План доходов-расходов'!C18*100</f>
        <v>#DIV/0!</v>
      </c>
    </row>
    <row r="4" spans="1:2" x14ac:dyDescent="0.3">
      <c r="A4" s="12" t="s">
        <v>91</v>
      </c>
      <c r="B4" s="12" t="e">
        <f>'План доходов-расходов'!C39/'План доходов-расходов'!C4*100</f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Инвестиции</vt:lpstr>
      <vt:lpstr>План реализации</vt:lpstr>
      <vt:lpstr>Штатное расписание</vt:lpstr>
      <vt:lpstr>План доходов-расходов</vt:lpstr>
      <vt:lpstr>Показатели эффект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2016-08-03T06:10:34Z</dcterms:modified>
</cp:coreProperties>
</file>